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jenny.childress\Desktop\"/>
    </mc:Choice>
  </mc:AlternateContent>
  <xr:revisionPtr revIDLastSave="0" documentId="13_ncr:1_{1A44539B-62A8-4A7B-98FF-66F0958D1D69}" xr6:coauthVersionLast="47" xr6:coauthVersionMax="47" xr10:uidLastSave="{00000000-0000-0000-0000-000000000000}"/>
  <bookViews>
    <workbookView xWindow="28680" yWindow="-120" windowWidth="29040" windowHeight="15840" xr2:uid="{B6E28E0C-EDD3-4B4A-9D30-710A3F74612E}"/>
  </bookViews>
  <sheets>
    <sheet name="Hrly Pay Increase" sheetId="1" r:id="rId1"/>
  </sheets>
  <definedNames>
    <definedName name="_xlnm.Print_Area" localSheetId="0">'Hrly Pay Increase'!$A$1:$C$47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8" i="1"/>
  <c r="C26" i="1" s="1"/>
  <c r="C28" i="1" s="1"/>
  <c r="C41" i="1"/>
  <c r="C17" i="1"/>
  <c r="C18" i="1" s="1"/>
  <c r="C21" i="1" s="1"/>
  <c r="C23" i="1" s="1"/>
  <c r="C29" i="1" l="1"/>
  <c r="C31" i="1" s="1"/>
  <c r="C35" i="1"/>
  <c r="C36" i="1" l="1"/>
  <c r="C37" i="1" l="1"/>
  <c r="C40" i="1" s="1"/>
  <c r="C42" i="1" s="1"/>
  <c r="C44" i="1" s="1"/>
  <c r="E31" i="1"/>
  <c r="F31" i="1" s="1"/>
  <c r="E28" i="1"/>
  <c r="F28" i="1" l="1"/>
  <c r="F32" i="1" s="1"/>
  <c r="C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 Jenkins</author>
    <author>tc={DCC257C5-AAAC-405F-AA69-9B2D3422FA6A}</author>
  </authors>
  <commentList>
    <comment ref="B32" authorId="0" shapeId="0" xr:uid="{DA6EAE64-D448-4D42-BB52-57405867EA53}">
      <text>
        <r>
          <rPr>
            <b/>
            <sz val="10"/>
            <color rgb="FF000000"/>
            <rFont val="Tahoma"/>
            <family val="2"/>
          </rPr>
          <t>If the trend of hours worked is decreasing the year-to-date income must be used and must not include the previous higher level unless there is a documented one-time occurrence.  Include the reason for the declining trend, and support the current income has stabalized.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39" authorId="1" shapeId="0" xr:uid="{DCC257C5-AAAC-405F-AA69-9B2D3422FA6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Please lock down all cells with formulas prior to sending for final approval.
Reply:
    Please also change the disclaimer.  Currently reflects RSU (Restricted Stock Unit).  This is not a calculator for RSU.
Reply:
    @dinajenkins @frangallo @annmariekiley
Hi Dina, this calculator is currently in Compliance for approval. From this email, I can't tell the location of this particular calculator. Besides the two notes you added, were there any other changes? </t>
      </text>
    </comment>
  </commentList>
</comments>
</file>

<file path=xl/sharedStrings.xml><?xml version="1.0" encoding="utf-8"?>
<sst xmlns="http://schemas.openxmlformats.org/spreadsheetml/2006/main" count="34" uniqueCount="28">
  <si>
    <t>STEP 1: Determine hours worked for prior year.</t>
  </si>
  <si>
    <t>Dollar amount on Year End Paystub:</t>
  </si>
  <si>
    <t>Total Hours:</t>
  </si>
  <si>
    <t>STEP 2: Determine hours worked for current year at prior rate.</t>
  </si>
  <si>
    <t>Earning for last paystub with previous pay rate:</t>
  </si>
  <si>
    <t>Previous hourly pay rate:</t>
  </si>
  <si>
    <t>STEP 3: Adjust total YTD amount.</t>
  </si>
  <si>
    <t>Most recent paystub earnings at current pay rate:</t>
  </si>
  <si>
    <t>Earnings for last paystub with previous pay rate:</t>
  </si>
  <si>
    <t>Total Difference in Earnings:</t>
  </si>
  <si>
    <t>STEP 5: Trend of hours worked.</t>
  </si>
  <si>
    <t>Prior Year Hours:</t>
  </si>
  <si>
    <t>Number of Months:</t>
  </si>
  <si>
    <t>Total:</t>
  </si>
  <si>
    <t xml:space="preserve">YTD Hours: </t>
  </si>
  <si>
    <t xml:space="preserve">Total: </t>
  </si>
  <si>
    <t>Trend of Hours Worked:</t>
  </si>
  <si>
    <t>STEP 6: Determine total number of hours worked for YTD and prior year.</t>
  </si>
  <si>
    <t>YTD Hours:</t>
  </si>
  <si>
    <t>STEP 7: Average the hours worked.</t>
  </si>
  <si>
    <t>Total hours worked:</t>
  </si>
  <si>
    <t>Months:</t>
  </si>
  <si>
    <t>STEP 8: New Pay Rate:</t>
  </si>
  <si>
    <t>Disclaimer: This calculator has been designed to assist in determining qualifying income.  Please consult your program/product guidelines to determine qualification and/or eligibility requirements.</t>
  </si>
  <si>
    <t>STEP 4: Determine hours worked for current year at new pay rate.</t>
  </si>
  <si>
    <t>Hourly Pay Rate:</t>
  </si>
  <si>
    <t>New hourly pay rate:</t>
  </si>
  <si>
    <t>FHLMC 8-Step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</si>
</sst>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8"/>
      <color theme="1"/>
      <name val="Aptos Narrow"/>
      <family val="2"/>
      <scheme val="minor"/>
    </font>
    <font>
      <b/>
      <i/>
      <u/>
      <sz val="11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0"/>
      <color rgb="FF000000"/>
      <name val="Tahoma"/>
      <family val="2"/>
    </font>
    <font>
      <sz val="9"/>
      <color rgb="FF000000"/>
      <name val="Tahoma"/>
      <family val="2"/>
    </font>
    <font>
      <b/>
      <sz val="11"/>
      <color theme="0"/>
      <name val="Calibri"/>
      <family val="2"/>
    </font>
    <font>
      <b/>
      <sz val="16"/>
      <color theme="0"/>
      <name val="Calibri"/>
      <family val="2"/>
    </font>
    <font>
      <sz val="10"/>
      <name val="Arial"/>
      <family val="2"/>
    </font>
    <font>
      <b/>
      <sz val="14"/>
      <color theme="0"/>
      <name val="Calibri"/>
      <family val="2"/>
    </font>
    <font>
      <u/>
      <sz val="18"/>
      <color theme="0"/>
      <name val="Aptos Narrow"/>
      <family val="2"/>
      <scheme val="minor"/>
    </font>
    <font>
      <sz val="10"/>
      <name val="Calibri"/>
      <family val="2"/>
    </font>
    <font>
      <sz val="8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EE6F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8" fillId="4" borderId="0" xfId="0" applyFont="1" applyFill="1"/>
    <xf numFmtId="0" fontId="4" fillId="3" borderId="0" xfId="0" applyFont="1" applyFill="1"/>
    <xf numFmtId="0" fontId="4" fillId="2" borderId="0" xfId="0" applyFont="1" applyFill="1"/>
    <xf numFmtId="0" fontId="9" fillId="4" borderId="0" xfId="0" applyFont="1" applyFill="1"/>
    <xf numFmtId="0" fontId="4" fillId="4" borderId="0" xfId="0" applyFont="1" applyFill="1"/>
    <xf numFmtId="16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164" fontId="4" fillId="0" borderId="3" xfId="0" applyNumberFormat="1" applyFont="1" applyBorder="1" applyProtection="1">
      <protection locked="0"/>
    </xf>
    <xf numFmtId="0" fontId="12" fillId="4" borderId="0" xfId="0" applyFont="1" applyFill="1" applyAlignment="1">
      <alignment horizontal="center"/>
    </xf>
    <xf numFmtId="0" fontId="11" fillId="4" borderId="0" xfId="0" applyFont="1" applyFill="1" applyAlignment="1">
      <alignment horizontal="left" vertical="center"/>
    </xf>
    <xf numFmtId="0" fontId="13" fillId="5" borderId="0" xfId="1" applyFont="1" applyFill="1"/>
    <xf numFmtId="1" fontId="4" fillId="3" borderId="2" xfId="0" applyNumberFormat="1" applyFont="1" applyFill="1" applyBorder="1" applyProtection="1">
      <protection hidden="1"/>
    </xf>
    <xf numFmtId="164" fontId="4" fillId="0" borderId="3" xfId="0" applyNumberFormat="1" applyFont="1" applyBorder="1" applyProtection="1">
      <protection hidden="1"/>
    </xf>
    <xf numFmtId="164" fontId="4" fillId="3" borderId="2" xfId="0" applyNumberFormat="1" applyFont="1" applyFill="1" applyBorder="1" applyProtection="1">
      <protection hidden="1"/>
    </xf>
    <xf numFmtId="164" fontId="4" fillId="0" borderId="1" xfId="0" applyNumberFormat="1" applyFont="1" applyBorder="1" applyProtection="1">
      <protection hidden="1"/>
    </xf>
    <xf numFmtId="1" fontId="4" fillId="0" borderId="1" xfId="0" applyNumberFormat="1" applyFont="1" applyBorder="1" applyProtection="1">
      <protection hidden="1"/>
    </xf>
    <xf numFmtId="1" fontId="4" fillId="0" borderId="3" xfId="0" applyNumberFormat="1" applyFont="1" applyBorder="1" applyProtection="1">
      <protection hidden="1"/>
    </xf>
    <xf numFmtId="0" fontId="4" fillId="3" borderId="2" xfId="0" applyFont="1" applyFill="1" applyBorder="1" applyAlignment="1" applyProtection="1">
      <alignment horizontal="right"/>
      <protection hidden="1"/>
    </xf>
    <xf numFmtId="0" fontId="4" fillId="0" borderId="3" xfId="0" applyFont="1" applyBorder="1" applyProtection="1">
      <protection hidden="1"/>
    </xf>
    <xf numFmtId="164" fontId="5" fillId="3" borderId="2" xfId="0" applyNumberFormat="1" applyFont="1" applyFill="1" applyBorder="1" applyProtection="1">
      <protection hidden="1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2F1DB70D-4C2B-9B4C-BE4F-83BCC549F175}"/>
  </cellStyles>
  <dxfs count="0"/>
  <tableStyles count="0" defaultTableStyle="TableStyleMedium2" defaultPivotStyle="PivotStyleLight16"/>
  <colors>
    <mruColors>
      <color rgb="FF00B0F0"/>
      <color rgb="FFDEE6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6240</xdr:colOff>
      <xdr:row>0</xdr:row>
      <xdr:rowOff>1</xdr:rowOff>
    </xdr:from>
    <xdr:to>
      <xdr:col>3</xdr:col>
      <xdr:colOff>19050</xdr:colOff>
      <xdr:row>1</xdr:row>
      <xdr:rowOff>66675</xdr:rowOff>
    </xdr:to>
    <xdr:pic>
      <xdr:nvPicPr>
        <xdr:cNvPr id="2" name="Picture 40">
          <a:extLst>
            <a:ext uri="{FF2B5EF4-FFF2-40B4-BE49-F238E27FC236}">
              <a16:creationId xmlns:a16="http://schemas.microsoft.com/office/drawing/2014/main" id="{CE425AC6-F8E4-9A4A-925B-9A0F4603F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" b="87679"/>
        <a:stretch>
          <a:fillRect/>
        </a:stretch>
      </xdr:blipFill>
      <xdr:spPr bwMode="auto">
        <a:xfrm>
          <a:off x="291990" y="1"/>
          <a:ext cx="6794610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0</xdr:row>
      <xdr:rowOff>12699</xdr:rowOff>
    </xdr:from>
    <xdr:to>
      <xdr:col>2</xdr:col>
      <xdr:colOff>673100</xdr:colOff>
      <xdr:row>1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0FE7C45-6E0D-4344-992B-9170D8874A4D}"/>
            </a:ext>
          </a:extLst>
        </xdr:cNvPr>
        <xdr:cNvSpPr txBox="1"/>
      </xdr:nvSpPr>
      <xdr:spPr>
        <a:xfrm>
          <a:off x="304800" y="12699"/>
          <a:ext cx="5292725" cy="587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US" sz="1700" b="1" i="0">
              <a:solidFill>
                <a:schemeClr val="bg1"/>
              </a:solidFill>
              <a:latin typeface="Calibri" panose="020F0502020204030204" pitchFamily="34" charset="0"/>
              <a:ea typeface="Verdana" panose="020B0604030504040204" pitchFamily="34" charset="0"/>
              <a:cs typeface="Calibri" panose="020F0502020204030204" pitchFamily="34" charset="0"/>
            </a:rPr>
            <a:t>RECENT</a:t>
          </a:r>
          <a:r>
            <a:rPr lang="en-US" sz="1700" b="1" i="0" baseline="0">
              <a:solidFill>
                <a:schemeClr val="bg1"/>
              </a:solidFill>
              <a:latin typeface="Calibri" panose="020F0502020204030204" pitchFamily="34" charset="0"/>
              <a:ea typeface="Verdana" panose="020B0604030504040204" pitchFamily="34" charset="0"/>
              <a:cs typeface="Calibri" panose="020F0502020204030204" pitchFamily="34" charset="0"/>
            </a:rPr>
            <a:t> HOURLY PAY RATE INCREASE CALCULATOR</a:t>
          </a:r>
          <a:endParaRPr lang="en-US" sz="1700" b="1" i="0">
            <a:solidFill>
              <a:schemeClr val="bg1"/>
            </a:solidFill>
            <a:latin typeface="Calibri" panose="020F0502020204030204" pitchFamily="34" charset="0"/>
            <a:ea typeface="Verdana" panose="020B060403050404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2</xdr:col>
      <xdr:colOff>382239</xdr:colOff>
      <xdr:row>0</xdr:row>
      <xdr:rowOff>147875</xdr:rowOff>
    </xdr:from>
    <xdr:to>
      <xdr:col>2</xdr:col>
      <xdr:colOff>2016729</xdr:colOff>
      <xdr:row>0</xdr:row>
      <xdr:rowOff>452553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A01E112A-1B0A-124E-9A7D-72376E6EE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664" y="147875"/>
          <a:ext cx="1634490" cy="30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282575</xdr:colOff>
      <xdr:row>44</xdr:row>
      <xdr:rowOff>60326</xdr:rowOff>
    </xdr:from>
    <xdr:to>
      <xdr:col>3</xdr:col>
      <xdr:colOff>0</xdr:colOff>
      <xdr:row>46</xdr:row>
      <xdr:rowOff>180976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C7F3CE7B-AD82-1D48-BF83-3F160E4D1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021" b="69"/>
        <a:stretch>
          <a:fillRect/>
        </a:stretch>
      </xdr:blipFill>
      <xdr:spPr bwMode="auto">
        <a:xfrm>
          <a:off x="282575" y="9690101"/>
          <a:ext cx="6784975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41275</xdr:colOff>
      <xdr:row>44</xdr:row>
      <xdr:rowOff>59163</xdr:rowOff>
    </xdr:from>
    <xdr:to>
      <xdr:col>2</xdr:col>
      <xdr:colOff>464866</xdr:colOff>
      <xdr:row>47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07A1040-AABD-5C4D-B126-8C59983AADCF}"/>
            </a:ext>
          </a:extLst>
        </xdr:cNvPr>
        <xdr:cNvSpPr txBox="1"/>
      </xdr:nvSpPr>
      <xdr:spPr>
        <a:xfrm>
          <a:off x="327025" y="9498438"/>
          <a:ext cx="5062266" cy="564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9728" rtlCol="0" anchor="ctr" anchorCtr="0"/>
        <a:lstStyle/>
        <a:p>
          <a:r>
            <a:rPr lang="en-US" sz="105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Mortgage Insurance provided by Essent Guaranty, Inc.</a:t>
          </a:r>
          <a:br>
            <a:rPr lang="en-US" sz="105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</a:br>
          <a:r>
            <a:rPr lang="en-US" sz="105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© 2024 Essent Guaranty, Inc., All rights reserved. | essent.us</a:t>
          </a:r>
        </a:p>
      </xdr:txBody>
    </xdr:sp>
    <xdr:clientData/>
  </xdr:twoCellAnchor>
  <xdr:twoCellAnchor>
    <xdr:from>
      <xdr:col>1</xdr:col>
      <xdr:colOff>3069433</xdr:colOff>
      <xdr:row>45</xdr:row>
      <xdr:rowOff>72203</xdr:rowOff>
    </xdr:from>
    <xdr:to>
      <xdr:col>2</xdr:col>
      <xdr:colOff>2111471</xdr:colOff>
      <xdr:row>46</xdr:row>
      <xdr:rowOff>66675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3D9FE7D-496C-C14A-AEA3-C646320E5BD7}"/>
            </a:ext>
          </a:extLst>
        </xdr:cNvPr>
        <xdr:cNvSpPr txBox="1"/>
      </xdr:nvSpPr>
      <xdr:spPr>
        <a:xfrm>
          <a:off x="3355183" y="9892478"/>
          <a:ext cx="3680713" cy="1849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Ins="109728" rtlCol="0" anchor="t"/>
        <a:lstStyle/>
        <a:p>
          <a:pPr algn="r"/>
          <a:r>
            <a:rPr lang="en-US" sz="105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EGI-8751.002 (09/24)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ina Jenkins" id="{5D7DD71A-DAE4-4349-8EFF-F4FC2119E8D5}" userId="S::dina.jenkins@essent.us::51e953d6-f911-447c-87dc-33b5b0a35568" providerId="AD"/>
  <person displayName="Jenny Childress" id="{61D6367C-293E-463B-9316-98252D3D0E6C}" userId="S::jenny.childress@essent.us::d32d1476-58f9-47a8-9894-74adc2ffe9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9" dT="2024-08-01T21:23:20.25" personId="{5D7DD71A-DAE4-4349-8EFF-F4FC2119E8D5}" id="{DCC257C5-AAAC-405F-AA69-9B2D3422FA6A}">
    <text>Please lock down all cells with formulas prior to sending for final approval.</text>
  </threadedComment>
  <threadedComment ref="B39" dT="2024-08-01T21:29:07.91" personId="{5D7DD71A-DAE4-4349-8EFF-F4FC2119E8D5}" id="{94D9AC56-9C71-4C50-BDD3-3EF8DD2D742C}" parentId="{DCC257C5-AAAC-405F-AA69-9B2D3422FA6A}">
    <text>Please also change the disclaimer.  Currently reflects RSU (Restricted Stock Unit).  This is not a calculator for RSU.</text>
  </threadedComment>
  <threadedComment ref="B39" dT="2024-08-02T12:20:02.24" personId="{61D6367C-293E-463B-9316-98252D3D0E6C}" id="{8A1F2A2B-2451-49BF-9CB4-70B91B053701}" parentId="{DCC257C5-AAAC-405F-AA69-9B2D3422FA6A}">
    <text xml:space="preserve">@dinajenkins @frangallo @annmariekiley
Hi Dina, this calculator is currently in Compliance for approval. From this email, I can't tell the location of this particular calculator. Besides the two notes you added, were there any other changes?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61EB2-A1F8-4426-AB0A-6EFF9ED9FE2A}">
  <dimension ref="B1:G44"/>
  <sheetViews>
    <sheetView showGridLines="0" tabSelected="1" zoomScale="190" zoomScaleNormal="190" zoomScaleSheetLayoutView="100" workbookViewId="0">
      <selection activeCell="C49" sqref="C49"/>
    </sheetView>
  </sheetViews>
  <sheetFormatPr defaultColWidth="8.85546875" defaultRowHeight="15" x14ac:dyDescent="0.25"/>
  <cols>
    <col min="1" max="1" width="4.28515625" customWidth="1"/>
    <col min="2" max="2" width="69.5703125" customWidth="1"/>
    <col min="3" max="3" width="32.140625" customWidth="1"/>
    <col min="4" max="4" width="12.140625" bestFit="1" customWidth="1"/>
    <col min="5" max="5" width="9.140625" style="1"/>
    <col min="6" max="6" width="21.140625" style="1" customWidth="1"/>
  </cols>
  <sheetData>
    <row r="1" spans="2:7" ht="45" customHeight="1" x14ac:dyDescent="0.35">
      <c r="B1" s="26"/>
      <c r="C1" s="26"/>
      <c r="F1" s="26"/>
      <c r="G1" s="26"/>
    </row>
    <row r="2" spans="2:7" ht="44.25" customHeight="1" x14ac:dyDescent="0.35">
      <c r="B2" s="27" t="s">
        <v>23</v>
      </c>
      <c r="C2" s="27"/>
      <c r="F2" s="2"/>
      <c r="G2" s="2"/>
    </row>
    <row r="3" spans="2:7" ht="39" customHeight="1" x14ac:dyDescent="0.35">
      <c r="B3" s="15" t="s">
        <v>27</v>
      </c>
      <c r="C3" s="14"/>
      <c r="F3" s="2"/>
      <c r="G3" s="2"/>
    </row>
    <row r="4" spans="2:7" ht="9.9499999999999993" customHeight="1" x14ac:dyDescent="0.25">
      <c r="B4" s="4"/>
      <c r="C4" s="5"/>
    </row>
    <row r="5" spans="2:7" ht="15" customHeight="1" x14ac:dyDescent="0.25">
      <c r="B5" s="6" t="s">
        <v>0</v>
      </c>
      <c r="C5" s="10"/>
    </row>
    <row r="6" spans="2:7" x14ac:dyDescent="0.25">
      <c r="B6" s="5" t="s">
        <v>1</v>
      </c>
      <c r="C6" s="11">
        <v>0</v>
      </c>
    </row>
    <row r="7" spans="2:7" ht="15.75" thickBot="1" x14ac:dyDescent="0.3">
      <c r="B7" s="5" t="s">
        <v>25</v>
      </c>
      <c r="C7" s="13">
        <v>0</v>
      </c>
      <c r="F7" s="16"/>
    </row>
    <row r="8" spans="2:7" ht="15.75" thickBot="1" x14ac:dyDescent="0.3">
      <c r="B8" s="7" t="s">
        <v>2</v>
      </c>
      <c r="C8" s="17" t="str">
        <f>IFERROR(C6/C7,"")</f>
        <v/>
      </c>
    </row>
    <row r="9" spans="2:7" x14ac:dyDescent="0.25">
      <c r="B9" s="8"/>
      <c r="C9" s="8"/>
    </row>
    <row r="10" spans="2:7" x14ac:dyDescent="0.25">
      <c r="B10" s="6" t="s">
        <v>3</v>
      </c>
      <c r="C10" s="10"/>
    </row>
    <row r="11" spans="2:7" x14ac:dyDescent="0.25">
      <c r="B11" s="5" t="s">
        <v>4</v>
      </c>
      <c r="C11" s="11">
        <v>0</v>
      </c>
    </row>
    <row r="12" spans="2:7" ht="15.75" thickBot="1" x14ac:dyDescent="0.3">
      <c r="B12" s="5" t="s">
        <v>5</v>
      </c>
      <c r="C12" s="13">
        <v>0</v>
      </c>
    </row>
    <row r="13" spans="2:7" ht="15.75" thickBot="1" x14ac:dyDescent="0.3">
      <c r="B13" s="7" t="s">
        <v>2</v>
      </c>
      <c r="C13" s="17" t="str">
        <f>IFERROR(C11/C12,"")</f>
        <v/>
      </c>
    </row>
    <row r="14" spans="2:7" x14ac:dyDescent="0.25">
      <c r="B14" s="8"/>
      <c r="C14" s="8"/>
    </row>
    <row r="15" spans="2:7" x14ac:dyDescent="0.25">
      <c r="B15" s="6" t="s">
        <v>6</v>
      </c>
      <c r="C15" s="10"/>
    </row>
    <row r="16" spans="2:7" x14ac:dyDescent="0.25">
      <c r="B16" s="5" t="s">
        <v>7</v>
      </c>
      <c r="C16" s="11">
        <v>0</v>
      </c>
    </row>
    <row r="17" spans="2:6" ht="15.75" thickBot="1" x14ac:dyDescent="0.3">
      <c r="B17" s="5" t="s">
        <v>8</v>
      </c>
      <c r="C17" s="18">
        <f>C11</f>
        <v>0</v>
      </c>
    </row>
    <row r="18" spans="2:6" ht="15.75" thickBot="1" x14ac:dyDescent="0.3">
      <c r="B18" s="7" t="s">
        <v>9</v>
      </c>
      <c r="C18" s="19">
        <f>C16-C17</f>
        <v>0</v>
      </c>
    </row>
    <row r="19" spans="2:6" x14ac:dyDescent="0.25">
      <c r="B19" s="8"/>
      <c r="C19" s="8"/>
    </row>
    <row r="20" spans="2:6" x14ac:dyDescent="0.25">
      <c r="B20" s="6" t="s">
        <v>24</v>
      </c>
      <c r="C20" s="10"/>
    </row>
    <row r="21" spans="2:6" x14ac:dyDescent="0.25">
      <c r="B21" s="5"/>
      <c r="C21" s="20">
        <f>C18</f>
        <v>0</v>
      </c>
    </row>
    <row r="22" spans="2:6" ht="15.75" thickBot="1" x14ac:dyDescent="0.3">
      <c r="B22" s="5" t="s">
        <v>26</v>
      </c>
      <c r="C22" s="13">
        <v>0</v>
      </c>
    </row>
    <row r="23" spans="2:6" ht="15.75" thickBot="1" x14ac:dyDescent="0.3">
      <c r="B23" s="7" t="s">
        <v>2</v>
      </c>
      <c r="C23" s="17" t="str">
        <f>IFERROR(C21/C22,"")</f>
        <v/>
      </c>
    </row>
    <row r="24" spans="2:6" x14ac:dyDescent="0.25">
      <c r="B24" s="8"/>
      <c r="C24" s="8"/>
    </row>
    <row r="25" spans="2:6" x14ac:dyDescent="0.25">
      <c r="B25" s="6" t="s">
        <v>10</v>
      </c>
      <c r="C25" s="10"/>
    </row>
    <row r="26" spans="2:6" x14ac:dyDescent="0.25">
      <c r="B26" s="5" t="s">
        <v>11</v>
      </c>
      <c r="C26" s="21" t="str">
        <f>C8</f>
        <v/>
      </c>
    </row>
    <row r="27" spans="2:6" x14ac:dyDescent="0.25">
      <c r="B27" s="5" t="s">
        <v>12</v>
      </c>
      <c r="C27" s="12">
        <v>0</v>
      </c>
    </row>
    <row r="28" spans="2:6" x14ac:dyDescent="0.25">
      <c r="B28" s="5" t="s">
        <v>13</v>
      </c>
      <c r="C28" s="21" t="str">
        <f>IFERROR(C26/C27,"")</f>
        <v/>
      </c>
      <c r="E28" s="1" t="b">
        <f>IF(C28&gt;C31,1)</f>
        <v>0</v>
      </c>
      <c r="F28" s="1">
        <f>IF(E28=FALSE,3)</f>
        <v>3</v>
      </c>
    </row>
    <row r="29" spans="2:6" x14ac:dyDescent="0.25">
      <c r="B29" s="5" t="s">
        <v>14</v>
      </c>
      <c r="C29" s="21" t="str">
        <f>IFERROR(C13+C23,"")</f>
        <v/>
      </c>
    </row>
    <row r="30" spans="2:6" x14ac:dyDescent="0.25">
      <c r="B30" s="5" t="s">
        <v>12</v>
      </c>
      <c r="C30" s="12">
        <v>0</v>
      </c>
    </row>
    <row r="31" spans="2:6" ht="15.75" thickBot="1" x14ac:dyDescent="0.3">
      <c r="B31" s="5" t="s">
        <v>15</v>
      </c>
      <c r="C31" s="22" t="str">
        <f>IFERROR(C29/C30,"")</f>
        <v/>
      </c>
      <c r="E31" s="1" t="b">
        <f>IF(C28&lt;C31,2)</f>
        <v>0</v>
      </c>
      <c r="F31" s="1">
        <f>IF(E31=FALSE,3)</f>
        <v>3</v>
      </c>
    </row>
    <row r="32" spans="2:6" ht="15.75" thickBot="1" x14ac:dyDescent="0.3">
      <c r="B32" s="7" t="s">
        <v>16</v>
      </c>
      <c r="C32" s="23" t="str">
        <f>IF(E28=1,"Decreasing",IF(E31=2,"Increasing",IF(F32=6,"")))</f>
        <v/>
      </c>
      <c r="F32" s="1">
        <f>F28+F31</f>
        <v>6</v>
      </c>
    </row>
    <row r="33" spans="2:6" x14ac:dyDescent="0.25">
      <c r="B33" s="8"/>
      <c r="C33" s="8"/>
    </row>
    <row r="34" spans="2:6" x14ac:dyDescent="0.25">
      <c r="B34" s="6" t="s">
        <v>17</v>
      </c>
      <c r="C34" s="10"/>
    </row>
    <row r="35" spans="2:6" x14ac:dyDescent="0.25">
      <c r="B35" s="5" t="s">
        <v>11</v>
      </c>
      <c r="C35" s="21" t="str">
        <f>C26</f>
        <v/>
      </c>
    </row>
    <row r="36" spans="2:6" ht="15.75" thickBot="1" x14ac:dyDescent="0.3">
      <c r="B36" s="5" t="s">
        <v>18</v>
      </c>
      <c r="C36" s="22" t="str">
        <f>C29</f>
        <v/>
      </c>
    </row>
    <row r="37" spans="2:6" ht="15.75" thickBot="1" x14ac:dyDescent="0.3">
      <c r="B37" s="7" t="s">
        <v>2</v>
      </c>
      <c r="C37" s="17" t="str">
        <f>IFERROR(C35+C36,"")</f>
        <v/>
      </c>
    </row>
    <row r="38" spans="2:6" x14ac:dyDescent="0.25">
      <c r="B38" s="8"/>
      <c r="C38" s="8"/>
    </row>
    <row r="39" spans="2:6" x14ac:dyDescent="0.25">
      <c r="B39" s="6" t="s">
        <v>19</v>
      </c>
      <c r="C39" s="10"/>
    </row>
    <row r="40" spans="2:6" x14ac:dyDescent="0.25">
      <c r="B40" s="5" t="s">
        <v>20</v>
      </c>
      <c r="C40" s="21" t="str">
        <f>C37</f>
        <v/>
      </c>
    </row>
    <row r="41" spans="2:6" ht="15.75" thickBot="1" x14ac:dyDescent="0.3">
      <c r="B41" s="5" t="s">
        <v>21</v>
      </c>
      <c r="C41" s="24">
        <f>C27+C30</f>
        <v>0</v>
      </c>
      <c r="F41" s="3"/>
    </row>
    <row r="42" spans="2:6" ht="15.75" thickBot="1" x14ac:dyDescent="0.3">
      <c r="B42" s="7" t="s">
        <v>2</v>
      </c>
      <c r="C42" s="17" t="str">
        <f>IFERROR(C40/C41,"")</f>
        <v/>
      </c>
    </row>
    <row r="43" spans="2:6" ht="15.75" thickBot="1" x14ac:dyDescent="0.3">
      <c r="B43" s="8"/>
      <c r="C43" s="8"/>
    </row>
    <row r="44" spans="2:6" ht="24" customHeight="1" thickBot="1" x14ac:dyDescent="0.4">
      <c r="B44" s="9" t="s">
        <v>22</v>
      </c>
      <c r="C44" s="25" t="str">
        <f>IFERROR(C42*C22,"")</f>
        <v/>
      </c>
    </row>
  </sheetData>
  <mergeCells count="3">
    <mergeCell ref="B1:C1"/>
    <mergeCell ref="F1:G1"/>
    <mergeCell ref="B2:C2"/>
  </mergeCells>
  <pageMargins left="0.7" right="0.7" top="0.75" bottom="0.75" header="0.3" footer="0.3"/>
  <pageSetup scale="84" orientation="portrait" r:id="rId1"/>
  <colBreaks count="1" manualBreakCount="1">
    <brk id="3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672B676DB8E24DBB06DC86F7BBBDCA" ma:contentTypeVersion="18" ma:contentTypeDescription="Create a new document." ma:contentTypeScope="" ma:versionID="a95fdc4aa28d89070ef1a8dd5cb311fe">
  <xsd:schema xmlns:xsd="http://www.w3.org/2001/XMLSchema" xmlns:xs="http://www.w3.org/2001/XMLSchema" xmlns:p="http://schemas.microsoft.com/office/2006/metadata/properties" xmlns:ns2="3706c08e-532b-4b63-afd5-ce525762c353" xmlns:ns3="62493413-4711-487a-8c38-5e062a3faf12" targetNamespace="http://schemas.microsoft.com/office/2006/metadata/properties" ma:root="true" ma:fieldsID="c7430cbeff901937a43270e9cc9985f3" ns2:_="" ns3:_="">
    <xsd:import namespace="3706c08e-532b-4b63-afd5-ce525762c353"/>
    <xsd:import namespace="62493413-4711-487a-8c38-5e062a3faf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6c08e-532b-4b63-afd5-ce525762c3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5745cbf-3a1b-4931-9e88-7903586edf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93413-4711-487a-8c38-5e062a3faf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94e6fa-115a-4fd7-9b87-064ceee3bd7f}" ma:internalName="TaxCatchAll" ma:showField="CatchAllData" ma:web="62493413-4711-487a-8c38-5e062a3faf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06c08e-532b-4b63-afd5-ce525762c353">
      <Terms xmlns="http://schemas.microsoft.com/office/infopath/2007/PartnerControls"/>
    </lcf76f155ced4ddcb4097134ff3c332f>
    <TaxCatchAll xmlns="62493413-4711-487a-8c38-5e062a3faf12" xsi:nil="true"/>
  </documentManagement>
</p:properties>
</file>

<file path=customXml/itemProps1.xml><?xml version="1.0" encoding="utf-8"?>
<ds:datastoreItem xmlns:ds="http://schemas.openxmlformats.org/officeDocument/2006/customXml" ds:itemID="{6431F896-992B-4B0C-ACAF-5CADC26F65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1CA6B5-55E8-4051-A6F0-8390D5ED7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06c08e-532b-4b63-afd5-ce525762c353"/>
    <ds:schemaRef ds:uri="62493413-4711-487a-8c38-5e062a3faf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5E323B-E446-4677-8AD3-0302146A6D2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2493413-4711-487a-8c38-5e062a3faf12"/>
    <ds:schemaRef ds:uri="http://schemas.microsoft.com/office/2006/documentManagement/types"/>
    <ds:schemaRef ds:uri="http://schemas.microsoft.com/office/2006/metadata/properties"/>
    <ds:schemaRef ds:uri="3706c08e-532b-4b63-afd5-ce525762c35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Hrly Pay Increase</vt:lpstr>
      <vt:lpstr>'Hrly Pay Increase'!Print_Area</vt:lpstr>
    </vt:vector>
  </TitlesOfParts>
  <Manager/>
  <Company>Essent Guaranty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Dina Jenkins</dc:creator>
  <cp:keywords/>
  <dc:description/>
  <cp:lastModifiedBy>Jenny Childress</cp:lastModifiedBy>
  <cp:revision/>
  <dcterms:created xsi:type="dcterms:W3CDTF">2024-05-28T19:52:48Z</dcterms:created>
  <dcterms:modified xsi:type="dcterms:W3CDTF">2024-09-05T19:07:56Z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0x010100DE672B676DB8E24DBB06DC86F7BBBDCA</vt:lpwstr>
  </property>
  <property fmtid="{D5CDD505-2E9C-101B-9397-08002B2CF9AE}" pid="3" name="MediaServiceImageTags">
    <vt:lpwstr/>
  </property>
</Properties>
</file>